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y Program Files\USBWebserver\root\qlik\articles\office\00040\"/>
    </mc:Choice>
  </mc:AlternateContent>
  <xr:revisionPtr revIDLastSave="0" documentId="8_{10A986C9-B2C0-4D62-89FC-671FD2C6DDDA}" xr6:coauthVersionLast="47" xr6:coauthVersionMax="47" xr10:uidLastSave="{00000000-0000-0000-0000-000000000000}"/>
  <bookViews>
    <workbookView xWindow="-120" yWindow="-120" windowWidth="20640" windowHeight="11040" xr2:uid="{CF362B5F-A64B-4724-A1D8-68808814BD9A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5" i="1"/>
  <c r="J6" i="1"/>
  <c r="J4" i="1"/>
  <c r="J3" i="1"/>
  <c r="J2" i="1"/>
  <c r="I5" i="1"/>
  <c r="I7" i="1"/>
  <c r="I13" i="1"/>
  <c r="I9" i="1"/>
  <c r="I3" i="1"/>
  <c r="I6" i="1"/>
  <c r="I8" i="1"/>
  <c r="I12" i="1"/>
  <c r="I10" i="1"/>
  <c r="I4" i="1"/>
  <c r="I11" i="1"/>
  <c r="I2" i="1"/>
</calcChain>
</file>

<file path=xl/sharedStrings.xml><?xml version="1.0" encoding="utf-8"?>
<sst xmlns="http://schemas.openxmlformats.org/spreadsheetml/2006/main" count="9" uniqueCount="9">
  <si>
    <t>کد آیتم</t>
  </si>
  <si>
    <t>نتیجه</t>
  </si>
  <si>
    <t>M01</t>
  </si>
  <si>
    <t>M02</t>
  </si>
  <si>
    <t>M03</t>
  </si>
  <si>
    <t>M04</t>
  </si>
  <si>
    <t>M05</t>
  </si>
  <si>
    <t>M06</t>
  </si>
  <si>
    <t>فرمول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</si>
</sst>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6"/>
      <color rgb="FF000000"/>
      <name val="Arial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0" fontId="0" fillId="0" borderId="0" xfId="0" applyNumberFormat="1"/>
    <xf numFmtId="0" fontId="4" fillId="3" borderId="0" xfId="0" applyFont="1" applyFill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textRotation="90"/>
    </xf>
    <xf numFmtId="2" fontId="0" fillId="0" borderId="0" xfId="0" applyNumberFormat="1" applyBorder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</cellXfs>
  <cellStyles count="3">
    <cellStyle name="Normal" xfId="0" builtinId="0"/>
    <cellStyle name="Normal 2" xfId="1" xr:uid="{64E5004F-BB5C-4239-8865-D4624E84A6E8}"/>
    <cellStyle name="Normal 3" xfId="2" xr:uid="{D576B710-6D4F-40B7-8462-D2993E60F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65DD-DC4F-4681-8D27-C6B85EFE2A84}">
  <dimension ref="A1:K15"/>
  <sheetViews>
    <sheetView tabSelected="1" zoomScale="90" zoomScaleNormal="90" zoomScaleSheetLayoutView="85" workbookViewId="0">
      <selection activeCell="D1" activeCellId="1" sqref="A10:G10 D1:D15"/>
    </sheetView>
  </sheetViews>
  <sheetFormatPr defaultRowHeight="15" x14ac:dyDescent="0.25"/>
  <cols>
    <col min="1" max="1" width="10" bestFit="1" customWidth="1"/>
    <col min="2" max="7" width="5.85546875" customWidth="1"/>
    <col min="8" max="8" width="1.5703125" customWidth="1"/>
    <col min="9" max="9" width="36.7109375" bestFit="1" customWidth="1"/>
    <col min="10" max="10" width="12.140625" customWidth="1"/>
  </cols>
  <sheetData>
    <row r="1" spans="1:11" ht="44.25" customHeight="1" x14ac:dyDescent="0.25">
      <c r="A1" s="1" t="s">
        <v>0</v>
      </c>
      <c r="B1" s="2" t="s">
        <v>2</v>
      </c>
      <c r="C1" s="3" t="s">
        <v>3</v>
      </c>
      <c r="D1" s="2" t="s">
        <v>4</v>
      </c>
      <c r="E1" s="3" t="s">
        <v>5</v>
      </c>
      <c r="F1" s="2" t="s">
        <v>6</v>
      </c>
      <c r="G1" s="3" t="s">
        <v>7</v>
      </c>
      <c r="I1" s="5" t="s">
        <v>8</v>
      </c>
      <c r="J1" s="6" t="s">
        <v>1</v>
      </c>
    </row>
    <row r="2" spans="1:11" ht="15" customHeight="1" x14ac:dyDescent="0.25">
      <c r="A2">
        <v>100010</v>
      </c>
      <c r="B2" s="7">
        <v>2.7393939393939393</v>
      </c>
      <c r="C2" s="7">
        <v>2.3382519863791145</v>
      </c>
      <c r="D2" s="7">
        <v>2.2152560083594564</v>
      </c>
      <c r="E2" s="7">
        <v>2.8320526893523605</v>
      </c>
      <c r="F2" s="7">
        <v>2.9206349206349205</v>
      </c>
      <c r="G2" s="7">
        <v>2.054794520547945</v>
      </c>
      <c r="I2" s="9" t="str">
        <f ca="1">_xlfn.FORMULATEXT(J2)</f>
        <v>=VLOOKUP(100030,A1:G15,4)</v>
      </c>
      <c r="J2" s="10">
        <f>VLOOKUP(100030,A1:G15,4)</f>
        <v>1.4838035527690701</v>
      </c>
    </row>
    <row r="3" spans="1:11" ht="15" customHeight="1" x14ac:dyDescent="0.25">
      <c r="A3">
        <v>100020</v>
      </c>
      <c r="B3" s="7">
        <v>5.8666666666666671</v>
      </c>
      <c r="C3" s="7">
        <v>5.947786606129398</v>
      </c>
      <c r="D3" s="7">
        <v>4.2842215256008362</v>
      </c>
      <c r="E3" s="7">
        <v>2.941822173435785</v>
      </c>
      <c r="F3" s="7">
        <v>2.2222222222222223</v>
      </c>
      <c r="G3" s="7">
        <v>2.7397260273972606</v>
      </c>
      <c r="I3" s="9" t="str">
        <f ca="1">_xlfn.FORMULATEXT(J3)</f>
        <v>=VLOOKUP(100025,A1:G15,4,FALSE)</v>
      </c>
      <c r="J3" s="10" t="e">
        <f>VLOOKUP(100025,A1:G15,4,FALSE)</f>
        <v>#N/A</v>
      </c>
    </row>
    <row r="4" spans="1:11" ht="15" customHeight="1" x14ac:dyDescent="0.25">
      <c r="A4">
        <v>100030</v>
      </c>
      <c r="B4" s="7">
        <v>1.7454545454545458</v>
      </c>
      <c r="C4" s="7">
        <v>1.362088535754824</v>
      </c>
      <c r="D4" s="7">
        <v>1.4838035527690701</v>
      </c>
      <c r="E4" s="7">
        <v>1.6245883644346872</v>
      </c>
      <c r="F4" s="7">
        <v>1.142857142857143</v>
      </c>
      <c r="G4" s="7">
        <v>1.004566210045662</v>
      </c>
      <c r="I4" t="str">
        <f ca="1">_xlfn.FORMULATEXT(J4)</f>
        <v>=VLOOKUP(100025,A1:G15,4,TRUE)</v>
      </c>
      <c r="J4" s="8">
        <f>VLOOKUP(100025,A1:G15,4,TRUE)</f>
        <v>4.2842215256008362</v>
      </c>
    </row>
    <row r="5" spans="1:11" ht="15" customHeight="1" x14ac:dyDescent="0.25">
      <c r="A5">
        <v>100040</v>
      </c>
      <c r="B5" s="7">
        <v>0.36363636363636365</v>
      </c>
      <c r="C5" s="7">
        <v>0.49943246311010214</v>
      </c>
      <c r="D5" s="7">
        <v>0.3970741901776384</v>
      </c>
      <c r="E5" s="7">
        <v>0.24149286498353462</v>
      </c>
      <c r="F5" s="7">
        <v>0.44444444444444448</v>
      </c>
      <c r="G5" s="7">
        <v>0.22831050228310501</v>
      </c>
      <c r="I5" t="str">
        <f ca="1">_xlfn.FORMULATEXT(J5)</f>
        <v>=HLOOKUP("M06",A1:G15,10)</v>
      </c>
      <c r="J5" s="8">
        <f>HLOOKUP("M06",A1:G15,10)</f>
        <v>2.8767123287671232</v>
      </c>
    </row>
    <row r="6" spans="1:11" ht="15" customHeight="1" x14ac:dyDescent="0.25">
      <c r="A6">
        <v>100050</v>
      </c>
      <c r="B6" s="7">
        <v>7.4424242424242424</v>
      </c>
      <c r="C6" s="7">
        <v>8.0363223609534611</v>
      </c>
      <c r="D6" s="7">
        <v>7.816091954022987</v>
      </c>
      <c r="E6" s="7">
        <v>7.9253567508232727</v>
      </c>
      <c r="F6" s="7">
        <v>9.0793650793650809</v>
      </c>
      <c r="G6" s="7">
        <v>6.7579908675799096</v>
      </c>
      <c r="I6" t="str">
        <f ca="1">_xlfn.FORMULATEXT(J6)</f>
        <v>=HLOOKUP("M0",A1:G15,4,FALSE)</v>
      </c>
      <c r="J6" s="8" t="e">
        <f>HLOOKUP("M0",A1:G15,4,FALSE)</f>
        <v>#N/A</v>
      </c>
    </row>
    <row r="7" spans="1:11" ht="15" customHeight="1" x14ac:dyDescent="0.25">
      <c r="A7">
        <v>100060</v>
      </c>
      <c r="B7" s="7">
        <v>4</v>
      </c>
      <c r="C7" s="7">
        <v>3.4733257661748014</v>
      </c>
      <c r="D7" s="7">
        <v>4.7021943573667704</v>
      </c>
      <c r="E7" s="7">
        <v>4.2151481888035134</v>
      </c>
      <c r="F7" s="7">
        <v>4.8888888888888893</v>
      </c>
      <c r="G7" s="7">
        <v>5.4794520547945202</v>
      </c>
      <c r="I7" t="str">
        <f ca="1">_xlfn.FORMULATEXT(J7)</f>
        <v>=MATCH("M03",A1:G1,0)</v>
      </c>
      <c r="J7" s="4">
        <f>MATCH("M03",A1:G1,0)</f>
        <v>4</v>
      </c>
    </row>
    <row r="8" spans="1:11" ht="15" customHeight="1" x14ac:dyDescent="0.25">
      <c r="A8">
        <v>100070</v>
      </c>
      <c r="B8" s="7">
        <v>3.4424242424242424</v>
      </c>
      <c r="C8" s="7">
        <v>3.1328036322360955</v>
      </c>
      <c r="D8" s="7">
        <v>3.0512016718913273</v>
      </c>
      <c r="E8" s="7">
        <v>2.3710208562019761</v>
      </c>
      <c r="F8" s="7">
        <v>2.2222222222222228</v>
      </c>
      <c r="G8" s="7">
        <v>2.3287671232876712</v>
      </c>
      <c r="I8" t="str">
        <f ca="1">_xlfn.FORMULATEXT(J8)</f>
        <v>=MATCH("M0",A1:G1,0)</v>
      </c>
      <c r="J8" s="8" t="e">
        <f>MATCH("M0",A1:G1,0)</f>
        <v>#N/A</v>
      </c>
    </row>
    <row r="9" spans="1:11" ht="15" customHeight="1" x14ac:dyDescent="0.25">
      <c r="A9">
        <v>100080</v>
      </c>
      <c r="B9" s="7">
        <v>2.1575757575757577</v>
      </c>
      <c r="C9" s="7">
        <v>2.8376844494892168</v>
      </c>
      <c r="D9" s="7">
        <v>2.8631138975966559</v>
      </c>
      <c r="E9" s="7">
        <v>2.2612513721185512</v>
      </c>
      <c r="F9" s="7">
        <v>2.285714285714286</v>
      </c>
      <c r="G9" s="7">
        <v>2.8310502283105023</v>
      </c>
      <c r="I9" t="str">
        <f ca="1">_xlfn.FORMULATEXT(J9)</f>
        <v>=MATCH("M0",A1:G1,-1)</v>
      </c>
      <c r="J9" s="4">
        <f>MATCH("M0",A1:G1,-1)</f>
        <v>7</v>
      </c>
    </row>
    <row r="10" spans="1:11" ht="15" customHeight="1" x14ac:dyDescent="0.25">
      <c r="A10">
        <v>100090</v>
      </c>
      <c r="B10" s="7">
        <v>3.0060606060606059</v>
      </c>
      <c r="C10" s="7">
        <v>2.8376844494892168</v>
      </c>
      <c r="D10" s="7">
        <v>2.7377220480668756</v>
      </c>
      <c r="E10" s="7">
        <v>2.3929747530186609</v>
      </c>
      <c r="F10" s="7">
        <v>2.3492063492063493</v>
      </c>
      <c r="G10" s="7">
        <v>2.8767123287671232</v>
      </c>
      <c r="I10" t="str">
        <f ca="1">_xlfn.FORMULATEXT(J10)</f>
        <v>=MATCH("M0",A1:G1,1)</v>
      </c>
      <c r="J10" s="8" t="e">
        <f>MATCH("M0",A1:G1,1)</f>
        <v>#N/A</v>
      </c>
    </row>
    <row r="11" spans="1:11" ht="15" customHeight="1" x14ac:dyDescent="0.25">
      <c r="A11">
        <v>100100</v>
      </c>
      <c r="B11" s="7">
        <v>3.6121212121212118</v>
      </c>
      <c r="C11" s="7">
        <v>3.4506242905788875</v>
      </c>
      <c r="D11" s="7">
        <v>2.9885057471264371</v>
      </c>
      <c r="E11" s="7">
        <v>3.4687156970362238</v>
      </c>
      <c r="F11" s="7">
        <v>2.7936507936507939</v>
      </c>
      <c r="G11" s="7">
        <v>2.8767123287671232</v>
      </c>
      <c r="I11" t="str">
        <f ca="1">_xlfn.FORMULATEXT(J11)</f>
        <v>=MATCH(100030,A1:A15,0)</v>
      </c>
      <c r="J11" s="4">
        <f>MATCH(100030,A1:A15,0)</f>
        <v>4</v>
      </c>
    </row>
    <row r="12" spans="1:11" ht="15" customHeight="1" x14ac:dyDescent="0.25">
      <c r="A12">
        <v>100110</v>
      </c>
      <c r="B12" s="7">
        <v>0.99393939393939401</v>
      </c>
      <c r="C12" s="7">
        <v>0.81725312145289453</v>
      </c>
      <c r="D12" s="7">
        <v>1.5464994775339604</v>
      </c>
      <c r="E12" s="7">
        <v>2.7222832052689352</v>
      </c>
      <c r="F12" s="7">
        <v>1.7142857142857144</v>
      </c>
      <c r="G12" s="7">
        <v>1.5981735159817352</v>
      </c>
      <c r="I12" t="str">
        <f ca="1">_xlfn.FORMULATEXT(J12)</f>
        <v>=INDEX(A1:G15,10,5)</v>
      </c>
      <c r="J12" s="8">
        <f>INDEX(A1:G15,10,5)</f>
        <v>2.3929747530186609</v>
      </c>
      <c r="K12" s="8"/>
    </row>
    <row r="13" spans="1:11" ht="15" customHeight="1" x14ac:dyDescent="0.25">
      <c r="A13">
        <v>100120</v>
      </c>
      <c r="B13" s="7">
        <v>2.8363636363636364</v>
      </c>
      <c r="C13" s="7">
        <v>2.5425652667423382</v>
      </c>
      <c r="D13" s="7">
        <v>2.1734587251828628</v>
      </c>
      <c r="E13" s="7">
        <v>2.5686059275521407</v>
      </c>
      <c r="F13" s="7">
        <v>3.1111111111111116</v>
      </c>
      <c r="G13" s="7">
        <v>2.4657534246575348</v>
      </c>
      <c r="I13" t="str">
        <f ca="1">_xlfn.FORMULATEXT(J13)</f>
        <v>=INDEX(A1:G15,MATCH(100090,A1:A15,0),MATCH("M03",A1:G1,0))</v>
      </c>
      <c r="J13" s="8">
        <f>INDEX(A1:G15,MATCH(100090,A1:A15,0),MATCH("M03",A1:G1,0))</f>
        <v>2.7377220480668756</v>
      </c>
      <c r="K13" s="4"/>
    </row>
    <row r="14" spans="1:11" ht="15" customHeight="1" x14ac:dyDescent="0.25">
      <c r="A14">
        <v>100130</v>
      </c>
      <c r="B14" s="7">
        <v>3.2242424242424246</v>
      </c>
      <c r="C14" s="7">
        <v>2.7014755959137347</v>
      </c>
      <c r="D14" s="7">
        <v>2.737722048066876</v>
      </c>
      <c r="E14" s="7">
        <v>1.9099890230515919</v>
      </c>
      <c r="F14" s="7">
        <v>1.9682539682539681</v>
      </c>
      <c r="G14" s="7">
        <v>2.6027397260273974</v>
      </c>
      <c r="J14" s="4"/>
    </row>
    <row r="15" spans="1:11" ht="15" customHeight="1" x14ac:dyDescent="0.25">
      <c r="A15">
        <v>100140</v>
      </c>
      <c r="B15" s="7">
        <v>0.96969696969696972</v>
      </c>
      <c r="C15" s="7">
        <v>0.9307604994324632</v>
      </c>
      <c r="D15" s="7">
        <v>0.85684430512016729</v>
      </c>
      <c r="E15" s="7">
        <v>0.61470911086717894</v>
      </c>
      <c r="F15" s="7">
        <v>0.82539682539682535</v>
      </c>
      <c r="G15" s="7">
        <v>1.2328767123287669</v>
      </c>
      <c r="J15" s="4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Davoud Jelodar</dc:creator>
  <cp:lastModifiedBy>Davoud Jelodar</cp:lastModifiedBy>
  <dcterms:created xsi:type="dcterms:W3CDTF">2025-03-20T07:52:41Z</dcterms:created>
  <dcterms:modified xsi:type="dcterms:W3CDTF">2025-03-21T10:39:20Z</dcterms:modified>
</cp:coreProperties>
</file>